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'MIREL'!$A$1:$O$33</definedName>
  </definedNames>
  <calcPr fullCalcOnLoad="1"/>
</workbook>
</file>

<file path=xl/sharedStrings.xml><?xml version="1.0" encoding="utf-8"?>
<sst xmlns="http://schemas.openxmlformats.org/spreadsheetml/2006/main" count="82" uniqueCount="73">
  <si>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</si>
  <si>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</si>
  <si>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</si>
  <si>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</si>
  <si>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</si>
  <si>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</si>
  <si>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</si>
  <si>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</si>
  <si>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</si>
  <si>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</si>
  <si>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</si>
  <si>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</si>
  <si>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</si>
  <si>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</si>
  <si>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</si>
  <si>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</si>
  <si>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</si>
  <si>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</si>
  <si>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</si>
  <si>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</si>
  <si>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</si>
  <si>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</si>
  <si>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</si>
  <si>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</si>
  <si>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</si>
  <si>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</si>
  <si>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</si>
  <si>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</si>
  <si>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</si>
  <si>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</si>
  <si>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</si>
  <si>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</si>
  <si>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</si>
  <si>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</si>
  <si>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</si>
  <si>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</si>
  <si>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</si>
  <si>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</si>
  <si>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</si>
  <si>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</si>
  <si>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</si>
  <si>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</si>
  <si>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</si>
  <si>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</si>
  <si>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</si>
  <si>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</si>
  <si>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</si>
  <si>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</si>
  <si>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</si>
  <si>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</si>
  <si>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</si>
  <si>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</si>
  <si>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</si>
  <si>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</si>
  <si>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</si>
  <si>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</si>
  <si>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</si>
  <si>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</si>
  <si>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</si>
  <si>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</si>
  <si>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</si>
  <si>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</si>
  <si>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</si>
  <si>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Luna IULIE 2014</t>
  </si>
  <si>
    <t>1,9,16,20,20,23,30</t>
  </si>
  <si>
    <t>3,10,17,24,31</t>
  </si>
  <si>
    <t>2,11,13,13,25</t>
  </si>
  <si>
    <t>8,15,22,26,26,29</t>
  </si>
  <si>
    <t>4,12,12,18</t>
  </si>
  <si>
    <t>6,6,27,27</t>
  </si>
  <si>
    <t>1,9,16,23</t>
  </si>
  <si>
    <t>5,5,7,14,19,19,21,28</t>
  </si>
  <si>
    <t>5,5,7,19,19,21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</si>
</sst>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55" t="s">
        <v>7</v>
      </c>
      <c r="B5" s="55"/>
      <c r="C5" s="55"/>
      <c r="D5" s="55"/>
      <c r="E5" s="55"/>
      <c r="F5" s="55"/>
      <c r="G5" s="55"/>
      <c r="H5" s="55"/>
      <c r="I5" s="55"/>
      <c r="J5" s="55"/>
      <c r="K5" s="55"/>
      <c r="L5" s="55"/>
      <c r="M5" s="55"/>
      <c r="N5" s="55"/>
      <c r="O5" s="55"/>
    </row>
    <row r="6" spans="1:15" ht="14.25">
      <c r="A6" s="56" t="s">
        <v>8</v>
      </c>
      <c r="B6" s="56"/>
      <c r="C6" s="56"/>
      <c r="D6" s="56"/>
      <c r="E6" s="56"/>
      <c r="F6" s="56"/>
      <c r="G6" s="56"/>
      <c r="H6" s="56"/>
      <c r="I6" s="56"/>
      <c r="J6" s="56"/>
      <c r="K6" s="56"/>
      <c r="L6" s="56"/>
      <c r="M6" s="56"/>
      <c r="N6" s="56"/>
      <c r="O6" s="56"/>
    </row>
    <row r="7" ht="15">
      <c r="B7" s="41" t="s">
        <v>63</v>
      </c>
    </row>
    <row r="8" ht="13.5" thickBot="1"/>
    <row r="9" spans="1:15" ht="68.25" thickBot="1">
      <c r="A9" s="29" t="s">
        <v>0</v>
      </c>
      <c r="B9" s="29" t="s">
        <v>23</v>
      </c>
      <c r="C9" s="29" t="s">
        <v>24</v>
      </c>
      <c r="D9" s="29" t="s">
        <v>1</v>
      </c>
      <c r="E9" s="29" t="s">
        <v>18</v>
      </c>
      <c r="F9" s="58" t="s">
        <v>2</v>
      </c>
      <c r="G9" s="59"/>
      <c r="H9" s="58" t="s">
        <v>3</v>
      </c>
      <c r="I9" s="59"/>
      <c r="J9" s="60" t="s">
        <v>25</v>
      </c>
      <c r="K9" s="61"/>
      <c r="L9" s="60" t="s">
        <v>26</v>
      </c>
      <c r="M9" s="61"/>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2" t="s">
        <v>32</v>
      </c>
      <c r="M11" s="63"/>
      <c r="N11" s="47" t="s">
        <v>52</v>
      </c>
      <c r="O11" s="39" t="s">
        <v>33</v>
      </c>
    </row>
    <row r="12" spans="1:15" ht="12.75">
      <c r="A12" s="42">
        <v>1</v>
      </c>
      <c r="B12" s="12" t="s">
        <v>40</v>
      </c>
      <c r="C12" s="54" t="s">
        <v>50</v>
      </c>
      <c r="D12" s="13" t="s">
        <v>64</v>
      </c>
      <c r="E12" s="14">
        <v>7</v>
      </c>
      <c r="F12" s="14">
        <f>E12*12</f>
        <v>84</v>
      </c>
      <c r="G12" s="14">
        <f>E12*12</f>
        <v>84</v>
      </c>
      <c r="H12" s="15">
        <v>14.72</v>
      </c>
      <c r="I12" s="15">
        <v>8</v>
      </c>
      <c r="J12" s="15">
        <f aca="true" t="shared" si="0" ref="J12:J20">ROUNDUP(F12*H12,2)</f>
        <v>1236.48</v>
      </c>
      <c r="K12" s="15">
        <f>ROUNDUP(G12*I12,2)</f>
        <v>672</v>
      </c>
      <c r="L12" s="15">
        <v>6.4</v>
      </c>
      <c r="M12" s="15">
        <v>0</v>
      </c>
      <c r="N12" s="48">
        <f>2.1*F12</f>
        <v>176.4</v>
      </c>
      <c r="O12" s="16">
        <f>J12+K12+N12</f>
        <v>2084.88</v>
      </c>
    </row>
    <row r="13" spans="1:15" ht="12.75">
      <c r="A13" s="43">
        <v>2</v>
      </c>
      <c r="B13" s="1"/>
      <c r="C13" s="1" t="s">
        <v>57</v>
      </c>
      <c r="D13" s="3" t="s">
        <v>70</v>
      </c>
      <c r="E13" s="7"/>
      <c r="F13" s="7"/>
      <c r="G13" s="7"/>
      <c r="H13" s="2"/>
      <c r="I13" s="2"/>
      <c r="J13" s="2"/>
      <c r="K13" s="2"/>
      <c r="L13" s="2"/>
      <c r="M13" s="2"/>
      <c r="N13" s="49"/>
      <c r="O13" s="11"/>
    </row>
    <row r="14" spans="1:15" ht="12.75">
      <c r="A14" s="43">
        <v>3</v>
      </c>
      <c r="B14" s="1" t="s">
        <v>41</v>
      </c>
      <c r="C14" s="1" t="s">
        <v>62</v>
      </c>
      <c r="D14" s="3" t="s">
        <v>69</v>
      </c>
      <c r="E14" s="7">
        <v>4</v>
      </c>
      <c r="F14" s="7">
        <f aca="true" t="shared" si="1" ref="F14:F20">E14*12</f>
        <v>48</v>
      </c>
      <c r="G14" s="7">
        <f aca="true" t="shared" si="2" ref="G14:G20">E14*12</f>
        <v>48</v>
      </c>
      <c r="H14" s="2">
        <v>12.8</v>
      </c>
      <c r="I14" s="2">
        <v>8</v>
      </c>
      <c r="J14" s="2">
        <f t="shared" si="0"/>
        <v>614.4</v>
      </c>
      <c r="K14" s="2">
        <f aca="true" t="shared" si="3" ref="K14:K20">ROUNDUP(G14*I14,2)</f>
        <v>384</v>
      </c>
      <c r="L14" s="2">
        <v>6.4</v>
      </c>
      <c r="M14" s="2">
        <v>0</v>
      </c>
      <c r="N14" s="49">
        <f aca="true" t="shared" si="4" ref="N14:N20">2.1*F14</f>
        <v>100.80000000000001</v>
      </c>
      <c r="O14" s="11">
        <f aca="true" t="shared" si="5" ref="O14:O20">J14+K14+N14</f>
        <v>1099.2</v>
      </c>
    </row>
    <row r="15" spans="1:15" ht="12.75">
      <c r="A15" s="43">
        <v>4</v>
      </c>
      <c r="B15" s="1" t="s">
        <v>42</v>
      </c>
      <c r="C15" s="8" t="s">
        <v>44</v>
      </c>
      <c r="D15" s="3" t="s">
        <v>68</v>
      </c>
      <c r="E15" s="7">
        <v>4</v>
      </c>
      <c r="F15" s="7">
        <f t="shared" si="1"/>
        <v>48</v>
      </c>
      <c r="G15" s="7">
        <f t="shared" si="2"/>
        <v>48</v>
      </c>
      <c r="H15" s="2">
        <v>12.8</v>
      </c>
      <c r="I15" s="2">
        <v>8</v>
      </c>
      <c r="J15" s="2">
        <f t="shared" si="0"/>
        <v>614.4</v>
      </c>
      <c r="K15" s="2">
        <f t="shared" si="3"/>
        <v>384</v>
      </c>
      <c r="L15" s="2">
        <v>6.4</v>
      </c>
      <c r="M15" s="2">
        <v>0</v>
      </c>
      <c r="N15" s="49">
        <f t="shared" si="4"/>
        <v>100.80000000000001</v>
      </c>
      <c r="O15" s="11">
        <f t="shared" si="5"/>
        <v>1099.2</v>
      </c>
    </row>
    <row r="16" spans="1:15" ht="12.75">
      <c r="A16" s="43">
        <v>5</v>
      </c>
      <c r="B16" s="1" t="s">
        <v>43</v>
      </c>
      <c r="C16" s="8" t="s">
        <v>46</v>
      </c>
      <c r="D16" s="3" t="s">
        <v>71</v>
      </c>
      <c r="E16" s="7">
        <v>8</v>
      </c>
      <c r="F16" s="7">
        <f t="shared" si="1"/>
        <v>96</v>
      </c>
      <c r="G16" s="7">
        <f t="shared" si="2"/>
        <v>96</v>
      </c>
      <c r="H16" s="2">
        <v>12.8</v>
      </c>
      <c r="I16" s="2">
        <v>8</v>
      </c>
      <c r="J16" s="2">
        <f t="shared" si="0"/>
        <v>1228.8</v>
      </c>
      <c r="K16" s="2">
        <f t="shared" si="3"/>
        <v>768</v>
      </c>
      <c r="L16" s="2">
        <v>6.4</v>
      </c>
      <c r="M16" s="2">
        <v>0</v>
      </c>
      <c r="N16" s="49">
        <f t="shared" si="4"/>
        <v>201.60000000000002</v>
      </c>
      <c r="O16" s="11">
        <f t="shared" si="5"/>
        <v>2198.4</v>
      </c>
    </row>
    <row r="17" spans="1:15" ht="12.75">
      <c r="A17" s="43">
        <v>6</v>
      </c>
      <c r="B17" s="1"/>
      <c r="C17" s="8" t="s">
        <v>58</v>
      </c>
      <c r="D17" s="3" t="s">
        <v>72</v>
      </c>
      <c r="E17" s="7"/>
      <c r="F17" s="7"/>
      <c r="G17" s="7"/>
      <c r="H17" s="2"/>
      <c r="I17" s="2"/>
      <c r="J17" s="2"/>
      <c r="K17" s="2"/>
      <c r="L17" s="2"/>
      <c r="M17" s="2"/>
      <c r="N17" s="49"/>
      <c r="O17" s="11"/>
    </row>
    <row r="18" spans="1:15" ht="12.75">
      <c r="A18" s="43">
        <v>7</v>
      </c>
      <c r="B18" s="1" t="s">
        <v>48</v>
      </c>
      <c r="C18" s="8" t="s">
        <v>50</v>
      </c>
      <c r="D18" s="3" t="s">
        <v>67</v>
      </c>
      <c r="E18" s="7">
        <v>6</v>
      </c>
      <c r="F18" s="7">
        <f t="shared" si="1"/>
        <v>72</v>
      </c>
      <c r="G18" s="7">
        <f t="shared" si="2"/>
        <v>72</v>
      </c>
      <c r="H18" s="2">
        <v>12.8</v>
      </c>
      <c r="I18" s="2">
        <v>8</v>
      </c>
      <c r="J18" s="2">
        <f t="shared" si="0"/>
        <v>921.6</v>
      </c>
      <c r="K18" s="2">
        <f t="shared" si="3"/>
        <v>576</v>
      </c>
      <c r="L18" s="2">
        <v>6.4</v>
      </c>
      <c r="M18" s="2">
        <v>0</v>
      </c>
      <c r="N18" s="49">
        <f t="shared" si="4"/>
        <v>151.20000000000002</v>
      </c>
      <c r="O18" s="11">
        <f t="shared" si="5"/>
        <v>1648.8</v>
      </c>
    </row>
    <row r="19" spans="1:15" ht="12.75">
      <c r="A19" s="43">
        <v>8</v>
      </c>
      <c r="B19" s="1" t="s">
        <v>49</v>
      </c>
      <c r="C19" s="8" t="s">
        <v>56</v>
      </c>
      <c r="D19" s="3" t="s">
        <v>65</v>
      </c>
      <c r="E19" s="7">
        <v>5</v>
      </c>
      <c r="F19" s="7">
        <f t="shared" si="1"/>
        <v>60</v>
      </c>
      <c r="G19" s="7">
        <f t="shared" si="2"/>
        <v>60</v>
      </c>
      <c r="H19" s="2">
        <v>12.8</v>
      </c>
      <c r="I19" s="2">
        <v>8</v>
      </c>
      <c r="J19" s="2">
        <f t="shared" si="0"/>
        <v>768</v>
      </c>
      <c r="K19" s="2">
        <f t="shared" si="3"/>
        <v>480</v>
      </c>
      <c r="L19" s="2">
        <v>6.4</v>
      </c>
      <c r="M19" s="2">
        <v>0</v>
      </c>
      <c r="N19" s="49">
        <f t="shared" si="4"/>
        <v>126</v>
      </c>
      <c r="O19" s="11">
        <f t="shared" si="5"/>
        <v>1374</v>
      </c>
    </row>
    <row r="20" spans="1:15" ht="13.5" thickBot="1">
      <c r="A20" s="44">
        <v>9</v>
      </c>
      <c r="B20" s="19" t="s">
        <v>55</v>
      </c>
      <c r="C20" s="52" t="s">
        <v>45</v>
      </c>
      <c r="D20" s="20" t="s">
        <v>66</v>
      </c>
      <c r="E20" s="21">
        <v>5</v>
      </c>
      <c r="F20" s="21">
        <f t="shared" si="1"/>
        <v>60</v>
      </c>
      <c r="G20" s="21">
        <f t="shared" si="2"/>
        <v>60</v>
      </c>
      <c r="H20" s="17">
        <v>12.8</v>
      </c>
      <c r="I20" s="17">
        <v>8</v>
      </c>
      <c r="J20" s="17">
        <f t="shared" si="0"/>
        <v>768</v>
      </c>
      <c r="K20" s="17">
        <f t="shared" si="3"/>
        <v>480</v>
      </c>
      <c r="L20" s="17">
        <v>6.4</v>
      </c>
      <c r="M20" s="17">
        <v>0</v>
      </c>
      <c r="N20" s="50">
        <f t="shared" si="4"/>
        <v>126</v>
      </c>
      <c r="O20" s="18">
        <f t="shared" si="5"/>
        <v>1374</v>
      </c>
    </row>
    <row r="21" spans="1:15" ht="13.5" thickBot="1">
      <c r="A21" s="22"/>
      <c r="B21" s="23" t="s">
        <v>16</v>
      </c>
      <c r="C21" s="24" t="s">
        <v>17</v>
      </c>
      <c r="D21" s="25" t="s">
        <v>17</v>
      </c>
      <c r="E21" s="26">
        <f>SUM(E12:E20)</f>
        <v>39</v>
      </c>
      <c r="F21" s="26">
        <f>SUM(F12:F20)</f>
        <v>468</v>
      </c>
      <c r="G21" s="26">
        <f>SUM(G12:G20)</f>
        <v>468</v>
      </c>
      <c r="H21" s="24" t="s">
        <v>17</v>
      </c>
      <c r="I21" s="24" t="s">
        <v>17</v>
      </c>
      <c r="J21" s="27">
        <f>SUM(J12:J20)</f>
        <v>6151.68</v>
      </c>
      <c r="K21" s="27">
        <f>SUM(K12:K20)</f>
        <v>3744</v>
      </c>
      <c r="L21" s="28" t="s">
        <v>17</v>
      </c>
      <c r="M21" s="36" t="s">
        <v>54</v>
      </c>
      <c r="N21" s="51">
        <f>SUM(N12:N20)</f>
        <v>982.8000000000002</v>
      </c>
      <c r="O21" s="35">
        <f>SUM(O12:O20)</f>
        <v>10878.48</v>
      </c>
    </row>
    <row r="22" ht="12.75">
      <c r="O22" s="4"/>
    </row>
    <row r="23" spans="2:14" ht="12.75">
      <c r="B23" s="5" t="s">
        <v>34</v>
      </c>
      <c r="C23" s="5"/>
      <c r="D23" s="5"/>
      <c r="E23" s="5"/>
      <c r="F23" s="5"/>
      <c r="G23" s="5"/>
      <c r="H23" s="5"/>
      <c r="I23" s="5"/>
      <c r="J23" s="5"/>
      <c r="K23" s="5"/>
      <c r="L23" s="5"/>
      <c r="M23" s="5"/>
      <c r="N23" s="5"/>
    </row>
    <row r="24" spans="2:14" ht="12.75">
      <c r="B24" s="5" t="s">
        <v>35</v>
      </c>
      <c r="C24" s="5"/>
      <c r="D24" s="5"/>
      <c r="E24" s="5"/>
      <c r="F24" s="5"/>
      <c r="G24" s="5"/>
      <c r="H24" s="5"/>
      <c r="I24" s="5"/>
      <c r="J24" s="5"/>
      <c r="K24" s="5"/>
      <c r="L24" s="5"/>
      <c r="M24" s="5"/>
      <c r="N24" s="5"/>
    </row>
    <row r="25" spans="2:14" ht="38.25" customHeight="1">
      <c r="B25" s="57" t="s">
        <v>36</v>
      </c>
      <c r="C25" s="64"/>
      <c r="D25" s="64"/>
      <c r="E25" s="64"/>
      <c r="F25" s="64"/>
      <c r="G25" s="64"/>
      <c r="H25" s="64"/>
      <c r="I25" s="64"/>
      <c r="J25" s="64"/>
      <c r="K25" s="64"/>
      <c r="L25" s="64"/>
      <c r="M25" s="64"/>
      <c r="N25" s="10"/>
    </row>
    <row r="26" spans="2:14" ht="23.25" customHeight="1">
      <c r="B26" s="57" t="s">
        <v>37</v>
      </c>
      <c r="C26" s="57"/>
      <c r="D26" s="57"/>
      <c r="E26" s="57"/>
      <c r="F26" s="57"/>
      <c r="G26" s="57"/>
      <c r="H26" s="57"/>
      <c r="I26" s="57"/>
      <c r="J26" s="57"/>
      <c r="K26" s="57"/>
      <c r="L26" s="57"/>
      <c r="M26" s="6"/>
      <c r="N26" s="6"/>
    </row>
    <row r="27" spans="2:14" ht="12.75" customHeight="1">
      <c r="B27" s="57" t="s">
        <v>53</v>
      </c>
      <c r="C27" s="57"/>
      <c r="D27" s="57"/>
      <c r="E27" s="57"/>
      <c r="F27" s="57"/>
      <c r="G27" s="57"/>
      <c r="H27" s="57"/>
      <c r="I27" s="57"/>
      <c r="J27" s="57"/>
      <c r="K27" s="57"/>
      <c r="L27" s="57"/>
      <c r="M27" s="6"/>
      <c r="N27" s="6"/>
    </row>
    <row r="28" spans="10:16" ht="12.75">
      <c r="J28" s="53" t="s">
        <v>19</v>
      </c>
      <c r="K28" s="53"/>
      <c r="L28" s="53"/>
      <c r="M28" s="53"/>
      <c r="N28" s="53"/>
      <c r="O28" s="53"/>
      <c r="P28" s="53"/>
    </row>
    <row r="29" spans="10:16" ht="12.75">
      <c r="J29" s="53" t="s">
        <v>21</v>
      </c>
      <c r="K29" s="53"/>
      <c r="L29" s="53"/>
      <c r="M29" s="53"/>
      <c r="N29" s="53"/>
      <c r="O29" s="53" t="s">
        <v>59</v>
      </c>
      <c r="P29" s="53"/>
    </row>
    <row r="30" spans="10:16" ht="12.75">
      <c r="J30" s="53" t="s">
        <v>61</v>
      </c>
      <c r="K30" s="53"/>
      <c r="L30" s="53"/>
      <c r="M30" s="53"/>
      <c r="N30" s="53"/>
      <c r="O30" s="53" t="s">
        <v>60</v>
      </c>
      <c r="P30" s="53"/>
    </row>
    <row r="32" ht="12.75">
      <c r="B32" s="5" t="s">
        <v>20</v>
      </c>
    </row>
    <row r="33" spans="2:14" ht="36.75" customHeight="1">
      <c r="B33" s="57" t="s">
        <v>22</v>
      </c>
      <c r="C33" s="57"/>
      <c r="D33" s="57"/>
      <c r="E33" s="57"/>
      <c r="F33" s="57"/>
      <c r="G33" s="57"/>
      <c r="H33" s="57"/>
      <c r="I33" s="57"/>
      <c r="J33" s="57"/>
      <c r="K33" s="57"/>
      <c r="L33" s="57"/>
      <c r="M33" s="57"/>
      <c r="N33" s="9"/>
    </row>
  </sheetData>
  <sheetProtection/>
  <mergeCells count="11">
    <mergeCell ref="B27:L27"/>
    <mergeCell ref="A5:O5"/>
    <mergeCell ref="A6:O6"/>
    <mergeCell ref="B33:M33"/>
    <mergeCell ref="F9:G9"/>
    <mergeCell ref="H9:I9"/>
    <mergeCell ref="J9:K9"/>
    <mergeCell ref="L9:M9"/>
    <mergeCell ref="L11:M11"/>
    <mergeCell ref="B25:M25"/>
    <mergeCell ref="B26:L26"/>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2014-08-08T10:34:13Z</dcterms:modified>
  <cp:category/>
  <cp:version/>
  <cp:contentType/>
  <cp:contentStatus/>
</cp:coreProperties>
</file>